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8"/>
  </bookViews>
  <sheets>
    <sheet name="0150" sheetId="61" r:id="rId1"/>
    <sheet name="0180" sheetId="62" r:id="rId2"/>
    <sheet name="6020" sheetId="63" r:id="rId3"/>
    <sheet name="6030" sheetId="64" r:id="rId4"/>
    <sheet name="6071" sheetId="65" r:id="rId5"/>
    <sheet name="7130" sheetId="68" r:id="rId6"/>
    <sheet name="8130" sheetId="66" r:id="rId7"/>
    <sheet name="8220" sheetId="69" r:id="rId8"/>
    <sheet name="8240" sheetId="70" r:id="rId9"/>
  </sheets>
  <calcPr calcId="152511"/>
</workbook>
</file>

<file path=xl/calcChain.xml><?xml version="1.0" encoding="utf-8"?>
<calcChain xmlns="http://schemas.openxmlformats.org/spreadsheetml/2006/main">
  <c r="E13" i="70" l="1"/>
  <c r="F16" i="70"/>
  <c r="C16" i="70"/>
  <c r="B16" i="70"/>
  <c r="E14" i="70"/>
  <c r="E16" i="70"/>
  <c r="E20" i="69" l="1"/>
  <c r="F42" i="69" l="1"/>
  <c r="C42" i="69"/>
  <c r="B42" i="69"/>
  <c r="E42" i="69"/>
  <c r="E21" i="66"/>
  <c r="E21" i="68" l="1"/>
  <c r="E20" i="68"/>
  <c r="C42" i="68" l="1"/>
  <c r="B42" i="68"/>
  <c r="F25" i="68"/>
  <c r="F42" i="68" s="1"/>
  <c r="E22" i="68"/>
  <c r="E42" i="68"/>
  <c r="E20" i="65"/>
  <c r="F25" i="64" l="1"/>
  <c r="E26" i="64"/>
  <c r="E23" i="64"/>
  <c r="E21" i="63"/>
  <c r="E20" i="61" l="1"/>
  <c r="E21" i="62"/>
  <c r="E22" i="62"/>
  <c r="C42" i="61" l="1"/>
  <c r="B42" i="61"/>
  <c r="F23" i="61"/>
  <c r="F42" i="61" s="1"/>
  <c r="E21" i="61"/>
  <c r="E42" i="61"/>
  <c r="F42" i="66" l="1"/>
  <c r="C42" i="66"/>
  <c r="B42" i="66"/>
  <c r="E20" i="66"/>
  <c r="E42" i="66" l="1"/>
  <c r="E22" i="65"/>
  <c r="C42" i="65" l="1"/>
  <c r="B42" i="65"/>
  <c r="F25" i="65"/>
  <c r="F42" i="65" s="1"/>
  <c r="E21" i="65"/>
  <c r="E42" i="65" l="1"/>
  <c r="C42" i="64" l="1"/>
  <c r="B42" i="64"/>
  <c r="F24" i="64"/>
  <c r="E22" i="64"/>
  <c r="E21" i="64"/>
  <c r="E42" i="64" l="1"/>
  <c r="F42" i="64"/>
  <c r="C42" i="63" l="1"/>
  <c r="B42" i="63"/>
  <c r="F25" i="63"/>
  <c r="F42" i="63" s="1"/>
  <c r="E23" i="63"/>
  <c r="E42" i="63" l="1"/>
  <c r="E23" i="62" l="1"/>
  <c r="F25" i="62" l="1"/>
  <c r="C42" i="62"/>
  <c r="B42" i="62"/>
  <c r="F42" i="62" l="1"/>
  <c r="E42" i="62"/>
</calcChain>
</file>

<file path=xl/sharedStrings.xml><?xml version="1.0" encoding="utf-8"?>
<sst xmlns="http://schemas.openxmlformats.org/spreadsheetml/2006/main" count="246" uniqueCount="58">
  <si>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</si>
  <si>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</si>
  <si>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</si>
  <si>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</si>
  <si>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</si>
  <si>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</si>
  <si>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</si>
  <si>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</si>
  <si>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</si>
  <si>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</si>
  <si>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</si>
  <si>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</si>
  <si>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</si>
  <si>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</si>
  <si>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Придбання основних засобів</t>
  </si>
  <si>
    <t>до паспорту бюджетної програми місцевого бюджету на 2024 рік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</si>
  <si>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</si>
  <si>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</si>
  <si>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</si>
  <si>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</si>
  <si>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</si>
  <si>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</si>
  <si>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</si>
  <si>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</si>
  <si>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</si>
  <si>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</si>
  <si>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</si>
  <si>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 від благодійних організацій згідно довідки у натуральній формі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</si>
  <si>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</si>
  <si>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</si>
  <si>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</si>
  <si>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</si>
  <si>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</si>
  <si>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</si>
  <si>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</si>
  <si>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</si>
  <si>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</si>
  <si>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</si>
  <si>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</si>
  <si>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</si>
  <si>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з КПКВК МБ 0110180 Відділу бухгалтерського обліку, планування та звітності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</si>
  <si>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</si>
  <si>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</si>
  <si>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</si>
  <si>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з КПКВК МБ 0116071 Відділу бухгалтерського обліку, планування та звітності</t>
  </si>
  <si>
    <t>Створення належних умов для життєдіяльності населення міста Новгород-Сіверський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</si>
  <si>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</si>
  <si>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з КПКВК МБ 0117130 Відділу бухгалтерського обліку, планування та звітності</t>
  </si>
  <si>
    <t>Управління земельними ресурсами та підвищення ефективності їх використання</t>
  </si>
  <si>
    <t>Витрати на виготовлення документації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</si>
  <si>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</si>
  <si>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</si>
  <si>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з КПКВК МБ 0118220 Відділу бухгалтерського обліку, планування та звітності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</si>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</sst>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₴&quot;"/>
    <numFmt numFmtId="165" formatCode="#,##0.00\ _₴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6" fillId="0" borderId="1" xfId="0" applyFont="1" applyBorder="1" applyAlignment="1">
      <alignment horizontal="right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165" fontId="5" fillId="2" borderId="5" xfId="0" applyNumberFormat="1" applyFont="1" applyFill="1" applyBorder="1" applyAlignment="1">
      <alignment horizontal="right" vertical="justify" wrapText="1"/>
    </xf>
    <xf numFmtId="165" fontId="1" fillId="2" borderId="5" xfId="0" applyNumberFormat="1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right" vertical="justify" wrapText="1"/>
    </xf>
    <xf numFmtId="165" fontId="1" fillId="0" borderId="1" xfId="0" applyNumberFormat="1" applyFont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6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0" sqref="E20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28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4.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20.25" customHeight="1" x14ac:dyDescent="0.25">
      <c r="A9" s="33" t="s">
        <v>3</v>
      </c>
      <c r="B9" s="34"/>
      <c r="C9" s="34"/>
      <c r="D9" s="34"/>
      <c r="E9" s="34"/>
      <c r="F9" s="35"/>
    </row>
    <row r="10" spans="1:6" ht="34.9" customHeight="1" x14ac:dyDescent="0.25">
      <c r="A10" s="22" t="s">
        <v>29</v>
      </c>
      <c r="B10" s="23"/>
      <c r="C10" s="24"/>
      <c r="D10" s="22" t="s">
        <v>29</v>
      </c>
      <c r="E10" s="23"/>
      <c r="F10" s="24"/>
    </row>
    <row r="11" spans="1:6" ht="66" hidden="1" customHeight="1" x14ac:dyDescent="0.25">
      <c r="A11" s="22"/>
      <c r="B11" s="23"/>
      <c r="C11" s="24"/>
      <c r="D11" s="22"/>
      <c r="E11" s="23"/>
      <c r="F11" s="24"/>
    </row>
    <row r="12" spans="1:6" ht="66" hidden="1" customHeight="1" x14ac:dyDescent="0.25">
      <c r="A12" s="22"/>
      <c r="B12" s="23"/>
      <c r="C12" s="24"/>
      <c r="D12" s="22"/>
      <c r="E12" s="23"/>
      <c r="F12" s="24"/>
    </row>
    <row r="13" spans="1:6" ht="81" hidden="1" customHeight="1" x14ac:dyDescent="0.25">
      <c r="A13" s="22"/>
      <c r="B13" s="23"/>
      <c r="C13" s="24"/>
      <c r="D13" s="22"/>
      <c r="E13" s="23"/>
      <c r="F13" s="24"/>
    </row>
    <row r="14" spans="1:6" ht="19.5" hidden="1" customHeight="1" x14ac:dyDescent="0.25">
      <c r="A14" s="22"/>
      <c r="B14" s="23"/>
      <c r="C14" s="24"/>
      <c r="D14" s="22"/>
      <c r="E14" s="23"/>
      <c r="F14" s="24"/>
    </row>
    <row r="15" spans="1:6" ht="30" hidden="1" customHeight="1" x14ac:dyDescent="0.25">
      <c r="A15" s="22"/>
      <c r="B15" s="23"/>
      <c r="C15" s="24"/>
      <c r="D15" s="22"/>
      <c r="E15" s="23"/>
      <c r="F15" s="24"/>
    </row>
    <row r="16" spans="1:6" ht="34.5" hidden="1" customHeight="1" x14ac:dyDescent="0.25">
      <c r="A16" s="22"/>
      <c r="B16" s="23"/>
      <c r="C16" s="24"/>
      <c r="D16" s="22"/>
      <c r="E16" s="23"/>
      <c r="F16" s="24"/>
    </row>
    <row r="17" spans="1:6" ht="15" hidden="1" customHeight="1" x14ac:dyDescent="0.25">
      <c r="A17" s="22"/>
      <c r="B17" s="23"/>
      <c r="C17" s="24"/>
      <c r="D17" s="22"/>
      <c r="E17" s="23"/>
      <c r="F17" s="24"/>
    </row>
    <row r="18" spans="1:6" ht="91.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75" x14ac:dyDescent="0.25">
      <c r="A20" s="7" t="s">
        <v>30</v>
      </c>
      <c r="B20" s="40">
        <v>29718440</v>
      </c>
      <c r="C20" s="40"/>
      <c r="D20" s="7" t="s">
        <v>30</v>
      </c>
      <c r="E20" s="43">
        <f>B20+1005000</f>
        <v>30723440</v>
      </c>
      <c r="F20" s="42"/>
    </row>
    <row r="21" spans="1:6" ht="45" x14ac:dyDescent="0.25">
      <c r="A21" s="7" t="s">
        <v>31</v>
      </c>
      <c r="B21" s="40">
        <v>200000</v>
      </c>
      <c r="C21" s="40"/>
      <c r="D21" s="7" t="s">
        <v>31</v>
      </c>
      <c r="E21" s="42">
        <f>B21</f>
        <v>200000</v>
      </c>
      <c r="F21" s="42"/>
    </row>
    <row r="22" spans="1:6" ht="75.75" customHeight="1" x14ac:dyDescent="0.25">
      <c r="A22" s="7" t="s">
        <v>32</v>
      </c>
      <c r="B22" s="40"/>
      <c r="C22" s="40">
        <v>70000</v>
      </c>
      <c r="D22" s="7" t="s">
        <v>32</v>
      </c>
      <c r="E22" s="42">
        <v>70000</v>
      </c>
      <c r="F22" s="42">
        <v>0</v>
      </c>
    </row>
    <row r="23" spans="1:6" ht="31.5" customHeight="1" x14ac:dyDescent="0.25">
      <c r="A23" s="7" t="s">
        <v>33</v>
      </c>
      <c r="B23" s="40"/>
      <c r="C23" s="40">
        <v>30000</v>
      </c>
      <c r="D23" s="7" t="s">
        <v>33</v>
      </c>
      <c r="E23" s="42"/>
      <c r="F23" s="42">
        <f>C23</f>
        <v>30000</v>
      </c>
    </row>
    <row r="24" spans="1:6" ht="45" hidden="1" x14ac:dyDescent="0.25">
      <c r="A24" s="7" t="s">
        <v>34</v>
      </c>
      <c r="B24" s="10"/>
      <c r="C24" s="10"/>
      <c r="D24" s="7" t="s">
        <v>34</v>
      </c>
      <c r="E24" s="12"/>
      <c r="F24" s="12"/>
    </row>
    <row r="25" spans="1:6" ht="15.75" hidden="1" customHeight="1" x14ac:dyDescent="0.25">
      <c r="A25" s="7"/>
      <c r="B25" s="10"/>
      <c r="C25" s="10"/>
      <c r="D25" s="7"/>
      <c r="E25" s="12"/>
      <c r="F25" s="12"/>
    </row>
    <row r="26" spans="1:6" ht="15.75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SUM(B20:B30)-B22</f>
        <v>29918440</v>
      </c>
      <c r="C42" s="41">
        <f>SUM(C20:C30)-C22</f>
        <v>30000</v>
      </c>
      <c r="D42" s="41"/>
      <c r="E42" s="41">
        <f>SUM(E20:E30)</f>
        <v>30993440</v>
      </c>
      <c r="F42" s="41">
        <f>SUM(F20:F30)</f>
        <v>30000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H9" sqref="H9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40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66.75" customHeight="1" x14ac:dyDescent="0.25">
      <c r="A10" s="22" t="s">
        <v>35</v>
      </c>
      <c r="B10" s="23"/>
      <c r="C10" s="24"/>
      <c r="D10" s="22" t="s">
        <v>35</v>
      </c>
      <c r="E10" s="23"/>
      <c r="F10" s="24"/>
    </row>
    <row r="11" spans="1:6" ht="63.75" customHeight="1" x14ac:dyDescent="0.25">
      <c r="A11" s="22" t="s">
        <v>36</v>
      </c>
      <c r="B11" s="23"/>
      <c r="C11" s="24"/>
      <c r="D11" s="22" t="s">
        <v>36</v>
      </c>
      <c r="E11" s="23"/>
      <c r="F11" s="24"/>
    </row>
    <row r="12" spans="1:6" ht="65.25" customHeight="1" x14ac:dyDescent="0.25">
      <c r="A12" s="22" t="s">
        <v>20</v>
      </c>
      <c r="B12" s="23"/>
      <c r="C12" s="24"/>
      <c r="D12" s="22" t="s">
        <v>20</v>
      </c>
      <c r="E12" s="23"/>
      <c r="F12" s="24"/>
    </row>
    <row r="13" spans="1:6" ht="63" hidden="1" customHeight="1" x14ac:dyDescent="0.25">
      <c r="A13" s="22"/>
      <c r="B13" s="23"/>
      <c r="C13" s="24"/>
      <c r="D13" s="22"/>
      <c r="E13" s="23"/>
      <c r="F13" s="24"/>
    </row>
    <row r="14" spans="1:6" ht="65.25" hidden="1" customHeight="1" x14ac:dyDescent="0.25">
      <c r="A14" s="22"/>
      <c r="B14" s="23"/>
      <c r="C14" s="24"/>
      <c r="D14" s="22"/>
      <c r="E14" s="23"/>
      <c r="F14" s="24"/>
    </row>
    <row r="15" spans="1:6" ht="33" hidden="1" customHeight="1" x14ac:dyDescent="0.25">
      <c r="A15" s="22"/>
      <c r="B15" s="23"/>
      <c r="C15" s="24"/>
      <c r="D15" s="22"/>
      <c r="E15" s="23"/>
      <c r="F15" s="24"/>
    </row>
    <row r="16" spans="1:6" ht="66" hidden="1" customHeight="1" x14ac:dyDescent="0.25">
      <c r="A16" s="22"/>
      <c r="B16" s="23"/>
      <c r="C16" s="24"/>
      <c r="D16" s="22"/>
      <c r="E16" s="23"/>
      <c r="F16" s="24"/>
    </row>
    <row r="17" spans="1:6" ht="50.25" hidden="1" customHeight="1" x14ac:dyDescent="0.25">
      <c r="A17" s="22"/>
      <c r="B17" s="23"/>
      <c r="C17" s="24"/>
      <c r="D17" s="22"/>
      <c r="E17" s="23"/>
      <c r="F17" s="24"/>
    </row>
    <row r="18" spans="1:6" ht="48.7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31.5" hidden="1" customHeight="1" x14ac:dyDescent="0.25">
      <c r="A20" s="7"/>
      <c r="B20" s="10"/>
      <c r="C20" s="10"/>
      <c r="D20" s="7"/>
      <c r="E20" s="11"/>
      <c r="F20" s="12"/>
    </row>
    <row r="21" spans="1:6" ht="90" x14ac:dyDescent="0.25">
      <c r="A21" s="7" t="s">
        <v>37</v>
      </c>
      <c r="B21" s="40">
        <v>50000</v>
      </c>
      <c r="C21" s="39"/>
      <c r="D21" s="7" t="s">
        <v>37</v>
      </c>
      <c r="E21" s="42">
        <f>B21+30000</f>
        <v>80000</v>
      </c>
      <c r="F21" s="42"/>
    </row>
    <row r="22" spans="1:6" ht="60" customHeight="1" x14ac:dyDescent="0.25">
      <c r="A22" s="7" t="s">
        <v>38</v>
      </c>
      <c r="B22" s="40">
        <v>305000</v>
      </c>
      <c r="C22" s="39"/>
      <c r="D22" s="7" t="s">
        <v>38</v>
      </c>
      <c r="E22" s="42">
        <f>B22</f>
        <v>305000</v>
      </c>
      <c r="F22" s="42"/>
    </row>
    <row r="23" spans="1:6" ht="112.5" customHeight="1" x14ac:dyDescent="0.25">
      <c r="A23" s="7" t="s">
        <v>39</v>
      </c>
      <c r="B23" s="40">
        <v>200000</v>
      </c>
      <c r="C23" s="39"/>
      <c r="D23" s="7" t="s">
        <v>39</v>
      </c>
      <c r="E23" s="42">
        <f>B23</f>
        <v>200000</v>
      </c>
      <c r="F23" s="4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/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SUM(B20:B32)</f>
        <v>555000</v>
      </c>
      <c r="C42" s="41">
        <f>SUM(C20:C32)</f>
        <v>0</v>
      </c>
      <c r="D42" s="21"/>
      <c r="E42" s="41">
        <f>SUM(E20:E32)</f>
        <v>585000</v>
      </c>
      <c r="F42" s="41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41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33" customHeight="1" x14ac:dyDescent="0.25">
      <c r="A10" s="22" t="s">
        <v>42</v>
      </c>
      <c r="B10" s="23"/>
      <c r="C10" s="24"/>
      <c r="D10" s="22" t="s">
        <v>42</v>
      </c>
      <c r="E10" s="23"/>
      <c r="F10" s="24"/>
    </row>
    <row r="11" spans="1:6" ht="18.75" hidden="1" customHeight="1" x14ac:dyDescent="0.25">
      <c r="A11" s="22"/>
      <c r="B11" s="23"/>
      <c r="C11" s="24"/>
      <c r="D11" s="22"/>
      <c r="E11" s="23"/>
      <c r="F11" s="24"/>
    </row>
    <row r="12" spans="1:6" ht="65.25" hidden="1" customHeight="1" x14ac:dyDescent="0.25">
      <c r="A12" s="22"/>
      <c r="B12" s="23"/>
      <c r="C12" s="24"/>
      <c r="D12" s="22"/>
      <c r="E12" s="23"/>
      <c r="F12" s="24"/>
    </row>
    <row r="13" spans="1:6" ht="63" hidden="1" customHeight="1" x14ac:dyDescent="0.25">
      <c r="A13" s="22"/>
      <c r="B13" s="23"/>
      <c r="C13" s="24"/>
      <c r="D13" s="22"/>
      <c r="E13" s="23"/>
      <c r="F13" s="24"/>
    </row>
    <row r="14" spans="1:6" ht="65.25" hidden="1" customHeight="1" x14ac:dyDescent="0.25">
      <c r="A14" s="22"/>
      <c r="B14" s="23"/>
      <c r="C14" s="24"/>
      <c r="D14" s="22"/>
      <c r="E14" s="23"/>
      <c r="F14" s="24"/>
    </row>
    <row r="15" spans="1:6" ht="33" hidden="1" customHeight="1" x14ac:dyDescent="0.25">
      <c r="A15" s="22"/>
      <c r="B15" s="23"/>
      <c r="C15" s="24"/>
      <c r="D15" s="22"/>
      <c r="E15" s="23"/>
      <c r="F15" s="24"/>
    </row>
    <row r="16" spans="1:6" ht="66" hidden="1" customHeight="1" x14ac:dyDescent="0.25">
      <c r="A16" s="22"/>
      <c r="B16" s="23"/>
      <c r="C16" s="24"/>
      <c r="D16" s="22"/>
      <c r="E16" s="23"/>
      <c r="F16" s="24"/>
    </row>
    <row r="17" spans="1:6" ht="50.25" hidden="1" customHeight="1" x14ac:dyDescent="0.25">
      <c r="A17" s="22"/>
      <c r="B17" s="23"/>
      <c r="C17" s="24"/>
      <c r="D17" s="22"/>
      <c r="E17" s="23"/>
      <c r="F17" s="24"/>
    </row>
    <row r="18" spans="1:6" ht="5.2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31.5" hidden="1" customHeight="1" x14ac:dyDescent="0.25">
      <c r="A20" s="7"/>
      <c r="B20" s="10"/>
      <c r="C20" s="10"/>
      <c r="D20" s="7"/>
      <c r="E20" s="11"/>
      <c r="F20" s="12"/>
    </row>
    <row r="21" spans="1:6" ht="38.25" customHeight="1" x14ac:dyDescent="0.25">
      <c r="A21" s="7" t="s">
        <v>43</v>
      </c>
      <c r="B21" s="40">
        <v>2000000</v>
      </c>
      <c r="C21" s="40"/>
      <c r="D21" s="7" t="s">
        <v>43</v>
      </c>
      <c r="E21" s="42">
        <f>B21+540000</f>
        <v>2540000</v>
      </c>
      <c r="F21" s="42"/>
    </row>
    <row r="22" spans="1:6" ht="33.75" hidden="1" customHeight="1" x14ac:dyDescent="0.25">
      <c r="A22" s="7"/>
      <c r="B22" s="10"/>
      <c r="C22" s="10"/>
      <c r="D22" s="7"/>
      <c r="E22" s="12"/>
      <c r="F22" s="12"/>
    </row>
    <row r="23" spans="1:6" ht="44.25" hidden="1" customHeight="1" x14ac:dyDescent="0.25">
      <c r="A23" s="7"/>
      <c r="B23" s="10"/>
      <c r="C23" s="10"/>
      <c r="D23" s="7"/>
      <c r="E23" s="12">
        <f>B23</f>
        <v>0</v>
      </c>
      <c r="F23" s="1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1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91.5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SUM(B20:B32)</f>
        <v>2000000</v>
      </c>
      <c r="C42" s="41">
        <f>SUM(C20:C32)</f>
        <v>0</v>
      </c>
      <c r="D42" s="41"/>
      <c r="E42" s="41">
        <f>SUM(E20:E32)</f>
        <v>2540000</v>
      </c>
      <c r="F42" s="41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F25" sqref="F25"/>
    </sheetView>
  </sheetViews>
  <sheetFormatPr defaultColWidth="9.140625" defaultRowHeight="15.75" x14ac:dyDescent="0.25"/>
  <cols>
    <col min="1" max="1" width="39.28515625" style="1" customWidth="1"/>
    <col min="2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21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40.5" customHeight="1" x14ac:dyDescent="0.25">
      <c r="A10" s="22" t="s">
        <v>22</v>
      </c>
      <c r="B10" s="23"/>
      <c r="C10" s="24"/>
      <c r="D10" s="22" t="s">
        <v>22</v>
      </c>
      <c r="E10" s="23"/>
      <c r="F10" s="24"/>
    </row>
    <row r="11" spans="1:6" ht="18.75" hidden="1" customHeight="1" x14ac:dyDescent="0.25">
      <c r="A11" s="22"/>
      <c r="B11" s="23"/>
      <c r="C11" s="24"/>
      <c r="D11" s="22"/>
      <c r="E11" s="23"/>
      <c r="F11" s="24"/>
    </row>
    <row r="12" spans="1:6" ht="65.25" hidden="1" customHeight="1" x14ac:dyDescent="0.25">
      <c r="A12" s="22"/>
      <c r="B12" s="23"/>
      <c r="C12" s="24"/>
      <c r="D12" s="22"/>
      <c r="E12" s="23"/>
      <c r="F12" s="24"/>
    </row>
    <row r="13" spans="1:6" ht="63" hidden="1" customHeight="1" x14ac:dyDescent="0.25">
      <c r="A13" s="22"/>
      <c r="B13" s="23"/>
      <c r="C13" s="24"/>
      <c r="D13" s="22"/>
      <c r="E13" s="23"/>
      <c r="F13" s="24"/>
    </row>
    <row r="14" spans="1:6" ht="65.25" hidden="1" customHeight="1" x14ac:dyDescent="0.25">
      <c r="A14" s="22"/>
      <c r="B14" s="23"/>
      <c r="C14" s="24"/>
      <c r="D14" s="22"/>
      <c r="E14" s="23"/>
      <c r="F14" s="24"/>
    </row>
    <row r="15" spans="1:6" ht="33" hidden="1" customHeight="1" x14ac:dyDescent="0.25">
      <c r="A15" s="22"/>
      <c r="B15" s="23"/>
      <c r="C15" s="24"/>
      <c r="D15" s="22"/>
      <c r="E15" s="23"/>
      <c r="F15" s="24"/>
    </row>
    <row r="16" spans="1:6" ht="66" hidden="1" customHeight="1" x14ac:dyDescent="0.25">
      <c r="A16" s="22"/>
      <c r="B16" s="23"/>
      <c r="C16" s="24"/>
      <c r="D16" s="22"/>
      <c r="E16" s="23"/>
      <c r="F16" s="24"/>
    </row>
    <row r="17" spans="1:6" ht="50.25" hidden="1" customHeight="1" x14ac:dyDescent="0.25">
      <c r="A17" s="22"/>
      <c r="B17" s="23"/>
      <c r="C17" s="24"/>
      <c r="D17" s="22"/>
      <c r="E17" s="23"/>
      <c r="F17" s="24"/>
    </row>
    <row r="18" spans="1:6" ht="48.7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31.5" customHeight="1" x14ac:dyDescent="0.25">
      <c r="A20" s="7"/>
      <c r="B20" s="10"/>
      <c r="C20" s="10"/>
      <c r="D20" s="7"/>
      <c r="E20" s="11"/>
      <c r="F20" s="12"/>
    </row>
    <row r="21" spans="1:6" ht="30" x14ac:dyDescent="0.25">
      <c r="A21" s="7" t="s">
        <v>23</v>
      </c>
      <c r="B21" s="40">
        <v>1500000</v>
      </c>
      <c r="C21" s="40"/>
      <c r="D21" s="7" t="s">
        <v>23</v>
      </c>
      <c r="E21" s="42">
        <f>B21</f>
        <v>1500000</v>
      </c>
      <c r="F21" s="42"/>
    </row>
    <row r="22" spans="1:6" ht="58.9" customHeight="1" x14ac:dyDescent="0.25">
      <c r="A22" s="7" t="s">
        <v>24</v>
      </c>
      <c r="B22" s="40">
        <v>1500000</v>
      </c>
      <c r="C22" s="40"/>
      <c r="D22" s="7" t="s">
        <v>24</v>
      </c>
      <c r="E22" s="42">
        <f>B22</f>
        <v>1500000</v>
      </c>
      <c r="F22" s="42"/>
    </row>
    <row r="23" spans="1:6" ht="44.25" customHeight="1" x14ac:dyDescent="0.25">
      <c r="A23" s="7" t="s">
        <v>25</v>
      </c>
      <c r="B23" s="40">
        <v>5906000</v>
      </c>
      <c r="C23" s="40"/>
      <c r="D23" s="7" t="s">
        <v>25</v>
      </c>
      <c r="E23" s="42">
        <f>B23+260000</f>
        <v>6166000</v>
      </c>
      <c r="F23" s="42"/>
    </row>
    <row r="24" spans="1:6" ht="34.5" customHeight="1" x14ac:dyDescent="0.25">
      <c r="A24" s="7" t="s">
        <v>26</v>
      </c>
      <c r="B24" s="40"/>
      <c r="C24" s="40">
        <v>70000</v>
      </c>
      <c r="D24" s="7" t="s">
        <v>26</v>
      </c>
      <c r="E24" s="42"/>
      <c r="F24" s="42">
        <f>30000+40000</f>
        <v>70000</v>
      </c>
    </row>
    <row r="25" spans="1:6" ht="51.75" customHeight="1" x14ac:dyDescent="0.25">
      <c r="A25" s="7" t="s">
        <v>27</v>
      </c>
      <c r="B25" s="40"/>
      <c r="C25" s="40">
        <v>2453385.0699999998</v>
      </c>
      <c r="D25" s="7" t="s">
        <v>27</v>
      </c>
      <c r="E25" s="42"/>
      <c r="F25" s="42">
        <f>C25+98700</f>
        <v>2552085.0699999998</v>
      </c>
    </row>
    <row r="26" spans="1:6" ht="150" customHeight="1" x14ac:dyDescent="0.25">
      <c r="A26" s="7" t="s">
        <v>19</v>
      </c>
      <c r="B26" s="44">
        <v>900000</v>
      </c>
      <c r="C26" s="40"/>
      <c r="D26" s="7" t="s">
        <v>19</v>
      </c>
      <c r="E26" s="43">
        <f>B26</f>
        <v>900000</v>
      </c>
      <c r="F26" s="4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SUM(B20:B32)</f>
        <v>9806000</v>
      </c>
      <c r="C42" s="41">
        <f>SUM(C20:C32)</f>
        <v>2523385.0699999998</v>
      </c>
      <c r="D42" s="41"/>
      <c r="E42" s="41">
        <f>SUM(E20:E32)</f>
        <v>10066000</v>
      </c>
      <c r="F42" s="41">
        <f>SUM(F20:F32)</f>
        <v>2622085.0699999998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44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41.25" customHeight="1" x14ac:dyDescent="0.25">
      <c r="A10" s="22" t="s">
        <v>45</v>
      </c>
      <c r="B10" s="23"/>
      <c r="C10" s="24"/>
      <c r="D10" s="22" t="s">
        <v>45</v>
      </c>
      <c r="E10" s="23"/>
      <c r="F10" s="24"/>
    </row>
    <row r="11" spans="1:6" ht="70.5" hidden="1" customHeight="1" x14ac:dyDescent="0.25">
      <c r="A11" s="22"/>
      <c r="B11" s="23"/>
      <c r="C11" s="24"/>
      <c r="D11" s="22"/>
      <c r="E11" s="23"/>
      <c r="F11" s="24"/>
    </row>
    <row r="12" spans="1:6" ht="65.25" hidden="1" customHeight="1" x14ac:dyDescent="0.25">
      <c r="A12" s="22"/>
      <c r="B12" s="23"/>
      <c r="C12" s="24"/>
      <c r="D12" s="22"/>
      <c r="E12" s="23"/>
      <c r="F12" s="24"/>
    </row>
    <row r="13" spans="1:6" ht="63" hidden="1" customHeight="1" x14ac:dyDescent="0.25">
      <c r="A13" s="22"/>
      <c r="B13" s="23"/>
      <c r="C13" s="24"/>
      <c r="D13" s="22"/>
      <c r="E13" s="23"/>
      <c r="F13" s="24"/>
    </row>
    <row r="14" spans="1:6" ht="65.25" hidden="1" customHeight="1" x14ac:dyDescent="0.25">
      <c r="A14" s="22"/>
      <c r="B14" s="23"/>
      <c r="C14" s="24"/>
      <c r="D14" s="22"/>
      <c r="E14" s="23"/>
      <c r="F14" s="24"/>
    </row>
    <row r="15" spans="1:6" ht="33" hidden="1" customHeight="1" x14ac:dyDescent="0.25">
      <c r="A15" s="22"/>
      <c r="B15" s="23"/>
      <c r="C15" s="24"/>
      <c r="D15" s="22"/>
      <c r="E15" s="23"/>
      <c r="F15" s="24"/>
    </row>
    <row r="16" spans="1:6" ht="66" hidden="1" customHeight="1" x14ac:dyDescent="0.25">
      <c r="A16" s="22"/>
      <c r="B16" s="23"/>
      <c r="C16" s="24"/>
      <c r="D16" s="22"/>
      <c r="E16" s="23"/>
      <c r="F16" s="24"/>
    </row>
    <row r="17" spans="1:6" ht="50.25" hidden="1" customHeight="1" x14ac:dyDescent="0.25">
      <c r="A17" s="22"/>
      <c r="B17" s="23"/>
      <c r="C17" s="24"/>
      <c r="D17" s="22"/>
      <c r="E17" s="23"/>
      <c r="F17" s="24"/>
    </row>
    <row r="18" spans="1:6" ht="48.7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75.75" customHeight="1" x14ac:dyDescent="0.25">
      <c r="A20" s="7" t="s">
        <v>46</v>
      </c>
      <c r="B20" s="40">
        <v>800000</v>
      </c>
      <c r="C20" s="40"/>
      <c r="D20" s="7" t="s">
        <v>46</v>
      </c>
      <c r="E20" s="45">
        <f>B20+500000</f>
        <v>1300000</v>
      </c>
      <c r="F20" s="42"/>
    </row>
    <row r="21" spans="1:6" hidden="1" x14ac:dyDescent="0.25">
      <c r="A21" s="7"/>
      <c r="B21" s="40"/>
      <c r="C21" s="40"/>
      <c r="D21" s="7"/>
      <c r="E21" s="42">
        <f>B21</f>
        <v>0</v>
      </c>
      <c r="F21" s="42"/>
    </row>
    <row r="22" spans="1:6" ht="34.5" hidden="1" customHeight="1" x14ac:dyDescent="0.25">
      <c r="A22" s="7"/>
      <c r="B22" s="40"/>
      <c r="C22" s="40"/>
      <c r="D22" s="7"/>
      <c r="E22" s="42">
        <f>B22</f>
        <v>0</v>
      </c>
      <c r="F22" s="42"/>
    </row>
    <row r="23" spans="1:6" ht="44.25" hidden="1" customHeight="1" x14ac:dyDescent="0.25">
      <c r="A23" s="7"/>
      <c r="B23" s="40"/>
      <c r="C23" s="40"/>
      <c r="D23" s="7"/>
      <c r="E23" s="42"/>
      <c r="F23" s="4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t="4.5" hidden="1" customHeight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SUM(B20:B32)</f>
        <v>800000</v>
      </c>
      <c r="C42" s="41">
        <f>SUM(C20:C32)</f>
        <v>0</v>
      </c>
      <c r="D42" s="41"/>
      <c r="E42" s="41">
        <f>SUM(E20:E32)</f>
        <v>1300000</v>
      </c>
      <c r="F42" s="41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47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41.25" customHeight="1" x14ac:dyDescent="0.25">
      <c r="A10" s="22" t="s">
        <v>48</v>
      </c>
      <c r="B10" s="23"/>
      <c r="C10" s="24"/>
      <c r="D10" s="22" t="s">
        <v>48</v>
      </c>
      <c r="E10" s="23"/>
      <c r="F10" s="24"/>
    </row>
    <row r="11" spans="1:6" ht="70.5" hidden="1" customHeight="1" x14ac:dyDescent="0.25">
      <c r="A11" s="22"/>
      <c r="B11" s="23"/>
      <c r="C11" s="24"/>
      <c r="D11" s="22"/>
      <c r="E11" s="23"/>
      <c r="F11" s="24"/>
    </row>
    <row r="12" spans="1:6" ht="65.25" hidden="1" customHeight="1" x14ac:dyDescent="0.25">
      <c r="A12" s="22"/>
      <c r="B12" s="23"/>
      <c r="C12" s="24"/>
      <c r="D12" s="22"/>
      <c r="E12" s="23"/>
      <c r="F12" s="24"/>
    </row>
    <row r="13" spans="1:6" ht="63" hidden="1" customHeight="1" x14ac:dyDescent="0.25">
      <c r="A13" s="22"/>
      <c r="B13" s="23"/>
      <c r="C13" s="24"/>
      <c r="D13" s="22"/>
      <c r="E13" s="23"/>
      <c r="F13" s="24"/>
    </row>
    <row r="14" spans="1:6" ht="65.25" hidden="1" customHeight="1" x14ac:dyDescent="0.25">
      <c r="A14" s="22"/>
      <c r="B14" s="23"/>
      <c r="C14" s="24"/>
      <c r="D14" s="22"/>
      <c r="E14" s="23"/>
      <c r="F14" s="24"/>
    </row>
    <row r="15" spans="1:6" ht="33" hidden="1" customHeight="1" x14ac:dyDescent="0.25">
      <c r="A15" s="22"/>
      <c r="B15" s="23"/>
      <c r="C15" s="24"/>
      <c r="D15" s="22"/>
      <c r="E15" s="23"/>
      <c r="F15" s="24"/>
    </row>
    <row r="16" spans="1:6" ht="66" hidden="1" customHeight="1" x14ac:dyDescent="0.25">
      <c r="A16" s="22"/>
      <c r="B16" s="23"/>
      <c r="C16" s="24"/>
      <c r="D16" s="22"/>
      <c r="E16" s="23"/>
      <c r="F16" s="24"/>
    </row>
    <row r="17" spans="1:6" ht="50.25" hidden="1" customHeight="1" x14ac:dyDescent="0.25">
      <c r="A17" s="22"/>
      <c r="B17" s="23"/>
      <c r="C17" s="24"/>
      <c r="D17" s="22"/>
      <c r="E17" s="23"/>
      <c r="F17" s="24"/>
    </row>
    <row r="18" spans="1:6" ht="48.7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32.25" customHeight="1" x14ac:dyDescent="0.25">
      <c r="A20" s="7" t="s">
        <v>49</v>
      </c>
      <c r="B20" s="40">
        <v>30000</v>
      </c>
      <c r="C20" s="40"/>
      <c r="D20" s="7" t="s">
        <v>49</v>
      </c>
      <c r="E20" s="45">
        <f>B20+30000</f>
        <v>60000</v>
      </c>
      <c r="F20" s="42"/>
    </row>
    <row r="21" spans="1:6" ht="60" x14ac:dyDescent="0.25">
      <c r="A21" s="7" t="s">
        <v>50</v>
      </c>
      <c r="B21" s="40">
        <v>30000</v>
      </c>
      <c r="C21" s="40"/>
      <c r="D21" s="7" t="s">
        <v>50</v>
      </c>
      <c r="E21" s="42">
        <f>B21+50000</f>
        <v>80000</v>
      </c>
      <c r="F21" s="42"/>
    </row>
    <row r="22" spans="1:6" ht="34.5" hidden="1" customHeight="1" x14ac:dyDescent="0.25">
      <c r="A22" s="7"/>
      <c r="B22" s="40"/>
      <c r="C22" s="40"/>
      <c r="D22" s="7"/>
      <c r="E22" s="42">
        <f>B22</f>
        <v>0</v>
      </c>
      <c r="F22" s="42"/>
    </row>
    <row r="23" spans="1:6" ht="44.25" hidden="1" customHeight="1" x14ac:dyDescent="0.25">
      <c r="A23" s="7"/>
      <c r="B23" s="40"/>
      <c r="C23" s="40"/>
      <c r="D23" s="7"/>
      <c r="E23" s="42"/>
      <c r="F23" s="42"/>
    </row>
    <row r="24" spans="1:6" ht="34.5" hidden="1" customHeight="1" x14ac:dyDescent="0.25">
      <c r="A24" s="7"/>
      <c r="B24" s="10"/>
      <c r="C24" s="10"/>
      <c r="D24" s="7"/>
      <c r="E24" s="12"/>
      <c r="F24" s="12"/>
    </row>
    <row r="25" spans="1:6" ht="51.75" hidden="1" customHeight="1" x14ac:dyDescent="0.25">
      <c r="A25" s="7" t="s">
        <v>14</v>
      </c>
      <c r="B25" s="10"/>
      <c r="C25" s="10"/>
      <c r="D25" s="7"/>
      <c r="E25" s="12"/>
      <c r="F25" s="12">
        <f>C25</f>
        <v>0</v>
      </c>
    </row>
    <row r="26" spans="1:6" ht="150" hidden="1" customHeight="1" x14ac:dyDescent="0.25">
      <c r="A26" s="7"/>
      <c r="B26" s="13"/>
      <c r="C26" s="10"/>
      <c r="D26" s="7"/>
      <c r="E26" s="14"/>
      <c r="F26" s="12"/>
    </row>
    <row r="27" spans="1:6" ht="30.75" hidden="1" customHeight="1" x14ac:dyDescent="0.25">
      <c r="A27" s="7"/>
      <c r="B27" s="10"/>
      <c r="C27" s="10"/>
      <c r="D27" s="7"/>
      <c r="E27" s="12"/>
      <c r="F27" s="12"/>
    </row>
    <row r="28" spans="1:6" ht="31.5" hidden="1" customHeight="1" x14ac:dyDescent="0.25">
      <c r="A28" s="7"/>
      <c r="B28" s="12"/>
      <c r="C28" s="12"/>
      <c r="D28" s="7"/>
      <c r="E28" s="12"/>
      <c r="F28" s="12"/>
    </row>
    <row r="29" spans="1:6" ht="30.75" hidden="1" customHeight="1" x14ac:dyDescent="0.25">
      <c r="A29" s="7"/>
      <c r="B29" s="15"/>
      <c r="C29" s="12"/>
      <c r="D29" s="7"/>
      <c r="E29" s="15"/>
      <c r="F29" s="12"/>
    </row>
    <row r="30" spans="1:6" ht="31.5" hidden="1" customHeight="1" x14ac:dyDescent="0.25">
      <c r="A30" s="7"/>
      <c r="B30" s="16"/>
      <c r="C30" s="10"/>
      <c r="D30" s="7"/>
      <c r="E30" s="15"/>
      <c r="F30" s="12"/>
    </row>
    <row r="31" spans="1:6" ht="31.5" hidden="1" customHeight="1" x14ac:dyDescent="0.25">
      <c r="A31" s="7"/>
      <c r="B31" s="16"/>
      <c r="C31" s="10"/>
      <c r="D31" s="7"/>
      <c r="E31" s="15"/>
      <c r="F31" s="12"/>
    </row>
    <row r="32" spans="1:6" ht="31.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t="5.25" hidden="1" customHeight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SUM(B20:B32)</f>
        <v>60000</v>
      </c>
      <c r="C42" s="41">
        <f>SUM(C20:C32)</f>
        <v>0</v>
      </c>
      <c r="D42" s="41"/>
      <c r="E42" s="41">
        <f>SUM(E20:E32)</f>
        <v>140000</v>
      </c>
      <c r="F42" s="41">
        <f>SUM(F20:F32)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22" sqref="F2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16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38.25" customHeight="1" x14ac:dyDescent="0.25">
      <c r="A10" s="22" t="s">
        <v>17</v>
      </c>
      <c r="B10" s="23"/>
      <c r="C10" s="24"/>
      <c r="D10" s="22" t="s">
        <v>17</v>
      </c>
      <c r="E10" s="23"/>
      <c r="F10" s="24"/>
    </row>
    <row r="11" spans="1:6" ht="70.5" hidden="1" customHeight="1" x14ac:dyDescent="0.25">
      <c r="A11" s="22"/>
      <c r="B11" s="23"/>
      <c r="C11" s="24"/>
      <c r="D11" s="22"/>
      <c r="E11" s="23"/>
      <c r="F11" s="24"/>
    </row>
    <row r="12" spans="1:6" ht="66" hidden="1" customHeight="1" x14ac:dyDescent="0.25">
      <c r="A12" s="22"/>
      <c r="B12" s="23"/>
      <c r="C12" s="24"/>
      <c r="D12" s="22"/>
      <c r="E12" s="23"/>
      <c r="F12" s="24"/>
    </row>
    <row r="13" spans="1:6" ht="81" hidden="1" customHeight="1" x14ac:dyDescent="0.25">
      <c r="A13" s="22"/>
      <c r="B13" s="23"/>
      <c r="C13" s="24"/>
      <c r="D13" s="22"/>
      <c r="E13" s="23"/>
      <c r="F13" s="24"/>
    </row>
    <row r="14" spans="1:6" ht="19.5" hidden="1" customHeight="1" x14ac:dyDescent="0.25">
      <c r="A14" s="22"/>
      <c r="B14" s="23"/>
      <c r="C14" s="24"/>
      <c r="D14" s="22"/>
      <c r="E14" s="23"/>
      <c r="F14" s="24"/>
    </row>
    <row r="15" spans="1:6" ht="30" hidden="1" customHeight="1" x14ac:dyDescent="0.25">
      <c r="A15" s="22"/>
      <c r="B15" s="23"/>
      <c r="C15" s="24"/>
      <c r="D15" s="22"/>
      <c r="E15" s="23"/>
      <c r="F15" s="24"/>
    </row>
    <row r="16" spans="1:6" ht="34.5" hidden="1" customHeight="1" x14ac:dyDescent="0.25">
      <c r="A16" s="22"/>
      <c r="B16" s="23"/>
      <c r="C16" s="24"/>
      <c r="D16" s="22"/>
      <c r="E16" s="23"/>
      <c r="F16" s="24"/>
    </row>
    <row r="17" spans="1:6" ht="15" hidden="1" customHeight="1" x14ac:dyDescent="0.25">
      <c r="A17" s="22"/>
      <c r="B17" s="23"/>
      <c r="C17" s="24"/>
      <c r="D17" s="22"/>
      <c r="E17" s="23"/>
      <c r="F17" s="24"/>
    </row>
    <row r="18" spans="1:6" ht="91.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31.5" customHeight="1" x14ac:dyDescent="0.25">
      <c r="A20" s="7" t="s">
        <v>18</v>
      </c>
      <c r="B20" s="40">
        <v>2836000</v>
      </c>
      <c r="C20" s="40"/>
      <c r="D20" s="7" t="s">
        <v>18</v>
      </c>
      <c r="E20" s="43">
        <f>B20</f>
        <v>2836000</v>
      </c>
      <c r="F20" s="42"/>
    </row>
    <row r="21" spans="1:6" ht="150" x14ac:dyDescent="0.25">
      <c r="A21" s="7" t="s">
        <v>19</v>
      </c>
      <c r="B21" s="40">
        <v>500000</v>
      </c>
      <c r="C21" s="40"/>
      <c r="D21" s="7" t="s">
        <v>19</v>
      </c>
      <c r="E21" s="42">
        <f>B21</f>
        <v>500000</v>
      </c>
      <c r="F21" s="42"/>
    </row>
    <row r="22" spans="1:6" ht="49.5" customHeight="1" x14ac:dyDescent="0.25">
      <c r="A22" s="7"/>
      <c r="B22" s="40"/>
      <c r="C22" s="40"/>
      <c r="D22" s="7" t="s">
        <v>27</v>
      </c>
      <c r="E22" s="42"/>
      <c r="F22" s="42">
        <v>86200</v>
      </c>
    </row>
    <row r="23" spans="1:6" ht="44.25" hidden="1" customHeight="1" x14ac:dyDescent="0.25">
      <c r="A23" s="7"/>
      <c r="B23" s="10"/>
      <c r="C23" s="10"/>
      <c r="D23" s="7"/>
      <c r="E23" s="12"/>
      <c r="F23" s="12"/>
    </row>
    <row r="24" spans="1:6" hidden="1" x14ac:dyDescent="0.25">
      <c r="A24" s="7"/>
      <c r="B24" s="10"/>
      <c r="C24" s="10"/>
      <c r="D24" s="7"/>
      <c r="E24" s="12"/>
      <c r="F24" s="12"/>
    </row>
    <row r="25" spans="1:6" ht="15.75" hidden="1" customHeight="1" x14ac:dyDescent="0.25">
      <c r="A25" s="7"/>
      <c r="B25" s="10"/>
      <c r="C25" s="10"/>
      <c r="D25" s="7"/>
      <c r="E25" s="12"/>
      <c r="F25" s="12"/>
    </row>
    <row r="26" spans="1:6" ht="15.75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SUM(B20:B30)-B22</f>
        <v>3336000</v>
      </c>
      <c r="C42" s="41">
        <f>SUM(C20:C30)</f>
        <v>0</v>
      </c>
      <c r="D42" s="41"/>
      <c r="E42" s="41">
        <f>SUM(E20:E30)</f>
        <v>3336000</v>
      </c>
      <c r="F42" s="41">
        <f>SUM(F20:F30)</f>
        <v>86200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42" sqref="H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52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2" t="s">
        <v>11</v>
      </c>
      <c r="C8" s="2" t="s">
        <v>12</v>
      </c>
      <c r="D8" s="30"/>
      <c r="E8" s="2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52.5" customHeight="1" x14ac:dyDescent="0.25">
      <c r="A10" s="22" t="s">
        <v>51</v>
      </c>
      <c r="B10" s="23"/>
      <c r="C10" s="24"/>
      <c r="D10" s="22" t="s">
        <v>51</v>
      </c>
      <c r="E10" s="23"/>
      <c r="F10" s="24"/>
    </row>
    <row r="11" spans="1:6" ht="70.5" hidden="1" customHeight="1" x14ac:dyDescent="0.25">
      <c r="A11" s="22"/>
      <c r="B11" s="23"/>
      <c r="C11" s="24"/>
      <c r="D11" s="22"/>
      <c r="E11" s="23"/>
      <c r="F11" s="24"/>
    </row>
    <row r="12" spans="1:6" ht="66" hidden="1" customHeight="1" x14ac:dyDescent="0.25">
      <c r="A12" s="22"/>
      <c r="B12" s="23"/>
      <c r="C12" s="24"/>
      <c r="D12" s="22"/>
      <c r="E12" s="23"/>
      <c r="F12" s="24"/>
    </row>
    <row r="13" spans="1:6" ht="81" hidden="1" customHeight="1" x14ac:dyDescent="0.25">
      <c r="A13" s="22"/>
      <c r="B13" s="23"/>
      <c r="C13" s="24"/>
      <c r="D13" s="22"/>
      <c r="E13" s="23"/>
      <c r="F13" s="24"/>
    </row>
    <row r="14" spans="1:6" ht="19.5" hidden="1" customHeight="1" x14ac:dyDescent="0.25">
      <c r="A14" s="22"/>
      <c r="B14" s="23"/>
      <c r="C14" s="24"/>
      <c r="D14" s="22"/>
      <c r="E14" s="23"/>
      <c r="F14" s="24"/>
    </row>
    <row r="15" spans="1:6" ht="30" hidden="1" customHeight="1" x14ac:dyDescent="0.25">
      <c r="A15" s="22"/>
      <c r="B15" s="23"/>
      <c r="C15" s="24"/>
      <c r="D15" s="22"/>
      <c r="E15" s="23"/>
      <c r="F15" s="24"/>
    </row>
    <row r="16" spans="1:6" ht="34.5" hidden="1" customHeight="1" x14ac:dyDescent="0.25">
      <c r="A16" s="22"/>
      <c r="B16" s="23"/>
      <c r="C16" s="24"/>
      <c r="D16" s="22"/>
      <c r="E16" s="23"/>
      <c r="F16" s="24"/>
    </row>
    <row r="17" spans="1:6" ht="15" hidden="1" customHeight="1" x14ac:dyDescent="0.25">
      <c r="A17" s="22"/>
      <c r="B17" s="23"/>
      <c r="C17" s="24"/>
      <c r="D17" s="22"/>
      <c r="E17" s="23"/>
      <c r="F17" s="24"/>
    </row>
    <row r="18" spans="1:6" ht="91.5" hidden="1" customHeight="1" x14ac:dyDescent="0.25">
      <c r="A18" s="36"/>
      <c r="B18" s="37"/>
      <c r="C18" s="38"/>
      <c r="D18" s="22"/>
      <c r="E18" s="23"/>
      <c r="F18" s="24"/>
    </row>
    <row r="19" spans="1:6" ht="30.75" customHeight="1" x14ac:dyDescent="0.25">
      <c r="A19" s="36" t="s">
        <v>4</v>
      </c>
      <c r="B19" s="37"/>
      <c r="C19" s="37"/>
      <c r="D19" s="37"/>
      <c r="E19" s="37"/>
      <c r="F19" s="38"/>
    </row>
    <row r="20" spans="1:6" ht="72.75" customHeight="1" x14ac:dyDescent="0.25">
      <c r="A20" s="7" t="s">
        <v>53</v>
      </c>
      <c r="B20" s="40">
        <v>200000</v>
      </c>
      <c r="C20" s="40"/>
      <c r="D20" s="7" t="s">
        <v>53</v>
      </c>
      <c r="E20" s="43">
        <f>B20+100000</f>
        <v>300000</v>
      </c>
      <c r="F20" s="42"/>
    </row>
    <row r="21" spans="1:6" hidden="1" x14ac:dyDescent="0.25">
      <c r="A21" s="7"/>
      <c r="B21" s="40"/>
      <c r="C21" s="40"/>
      <c r="D21" s="7"/>
      <c r="E21" s="42"/>
      <c r="F21" s="42"/>
    </row>
    <row r="22" spans="1:6" ht="49.5" hidden="1" customHeight="1" x14ac:dyDescent="0.25">
      <c r="A22" s="7"/>
      <c r="B22" s="40"/>
      <c r="C22" s="40"/>
      <c r="D22" s="7"/>
      <c r="E22" s="42"/>
      <c r="F22" s="42"/>
    </row>
    <row r="23" spans="1:6" ht="44.25" hidden="1" customHeight="1" x14ac:dyDescent="0.25">
      <c r="A23" s="7"/>
      <c r="B23" s="10"/>
      <c r="C23" s="10"/>
      <c r="D23" s="7"/>
      <c r="E23" s="12"/>
      <c r="F23" s="12"/>
    </row>
    <row r="24" spans="1:6" hidden="1" x14ac:dyDescent="0.25">
      <c r="A24" s="7"/>
      <c r="B24" s="10"/>
      <c r="C24" s="10"/>
      <c r="D24" s="7"/>
      <c r="E24" s="12"/>
      <c r="F24" s="12"/>
    </row>
    <row r="25" spans="1:6" ht="15.75" hidden="1" customHeight="1" x14ac:dyDescent="0.25">
      <c r="A25" s="7"/>
      <c r="B25" s="10"/>
      <c r="C25" s="10"/>
      <c r="D25" s="7"/>
      <c r="E25" s="12"/>
      <c r="F25" s="12"/>
    </row>
    <row r="26" spans="1:6" ht="15.75" hidden="1" customHeight="1" x14ac:dyDescent="0.25">
      <c r="A26" s="7"/>
      <c r="B26" s="13"/>
      <c r="C26" s="10"/>
      <c r="D26" s="7"/>
      <c r="E26" s="14"/>
      <c r="F26" s="12"/>
    </row>
    <row r="27" spans="1:6" ht="15.75" hidden="1" customHeight="1" x14ac:dyDescent="0.25">
      <c r="A27" s="7"/>
      <c r="B27" s="10"/>
      <c r="C27" s="10"/>
      <c r="D27" s="7"/>
      <c r="E27" s="12"/>
      <c r="F27" s="12"/>
    </row>
    <row r="28" spans="1:6" ht="15.75" hidden="1" customHeight="1" x14ac:dyDescent="0.25">
      <c r="A28" s="7"/>
      <c r="B28" s="12"/>
      <c r="C28" s="12"/>
      <c r="D28" s="7"/>
      <c r="E28" s="12"/>
      <c r="F28" s="12"/>
    </row>
    <row r="29" spans="1:6" ht="15.75" hidden="1" customHeight="1" x14ac:dyDescent="0.25">
      <c r="A29" s="7"/>
      <c r="B29" s="15"/>
      <c r="C29" s="12"/>
      <c r="D29" s="7"/>
      <c r="E29" s="15"/>
      <c r="F29" s="12"/>
    </row>
    <row r="30" spans="1:6" ht="15.75" hidden="1" customHeight="1" x14ac:dyDescent="0.25">
      <c r="A30" s="7"/>
      <c r="B30" s="16"/>
      <c r="C30" s="10"/>
      <c r="D30" s="7"/>
      <c r="E30" s="15"/>
      <c r="F30" s="12"/>
    </row>
    <row r="31" spans="1:6" ht="30" hidden="1" customHeight="1" x14ac:dyDescent="0.25">
      <c r="A31" s="7"/>
      <c r="B31" s="16"/>
      <c r="C31" s="10"/>
      <c r="D31" s="7" t="s">
        <v>13</v>
      </c>
      <c r="E31" s="15"/>
      <c r="F31" s="12"/>
    </row>
    <row r="32" spans="1:6" ht="15.75" hidden="1" customHeight="1" x14ac:dyDescent="0.25">
      <c r="A32" s="7"/>
      <c r="B32" s="16"/>
      <c r="C32" s="10"/>
      <c r="D32" s="7"/>
      <c r="E32" s="7"/>
      <c r="F32" s="8"/>
    </row>
    <row r="33" spans="1:8" ht="29.25" hidden="1" customHeight="1" x14ac:dyDescent="0.25">
      <c r="A33" s="7"/>
      <c r="B33" s="15"/>
      <c r="C33" s="17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3"/>
      <c r="B35" s="34"/>
      <c r="C35" s="34"/>
      <c r="D35" s="34"/>
      <c r="E35" s="34"/>
      <c r="F35" s="35"/>
    </row>
    <row r="36" spans="1:8" hidden="1" x14ac:dyDescent="0.25">
      <c r="A36" s="18"/>
      <c r="B36" s="18"/>
      <c r="C36" s="18"/>
      <c r="D36" s="18"/>
      <c r="E36" s="18"/>
      <c r="F36" s="18"/>
    </row>
    <row r="37" spans="1:8" hidden="1" x14ac:dyDescent="0.25">
      <c r="A37" s="18"/>
      <c r="B37" s="18"/>
      <c r="C37" s="18"/>
      <c r="D37" s="18"/>
      <c r="E37" s="18"/>
      <c r="F37" s="18"/>
    </row>
    <row r="38" spans="1:8" hidden="1" x14ac:dyDescent="0.25">
      <c r="A38" s="18"/>
      <c r="B38" s="18"/>
      <c r="C38" s="18"/>
      <c r="D38" s="18"/>
      <c r="E38" s="18"/>
      <c r="F38" s="18"/>
    </row>
    <row r="39" spans="1:8" hidden="1" x14ac:dyDescent="0.25">
      <c r="A39" s="18"/>
      <c r="B39" s="18"/>
      <c r="C39" s="18"/>
      <c r="D39" s="18"/>
      <c r="E39" s="18"/>
      <c r="F39" s="18"/>
    </row>
    <row r="40" spans="1:8" hidden="1" x14ac:dyDescent="0.25">
      <c r="A40" s="18"/>
      <c r="B40" s="18"/>
      <c r="C40" s="18"/>
      <c r="D40" s="18"/>
      <c r="E40" s="18"/>
      <c r="F40" s="18"/>
    </row>
    <row r="41" spans="1:8" hidden="1" x14ac:dyDescent="0.25">
      <c r="A41" s="18"/>
      <c r="B41" s="18"/>
      <c r="C41" s="18"/>
      <c r="D41" s="18"/>
      <c r="E41" s="18"/>
      <c r="F41" s="18"/>
    </row>
    <row r="42" spans="1:8" x14ac:dyDescent="0.25">
      <c r="A42" s="20" t="s">
        <v>10</v>
      </c>
      <c r="B42" s="41">
        <f>SUM(B20:B30)-B22</f>
        <v>200000</v>
      </c>
      <c r="C42" s="41">
        <f>SUM(C20:C30)</f>
        <v>0</v>
      </c>
      <c r="D42" s="41"/>
      <c r="E42" s="41">
        <f>SUM(E20:E30)</f>
        <v>300000</v>
      </c>
      <c r="F42" s="41">
        <f>SUM(F20:F30)</f>
        <v>0</v>
      </c>
      <c r="H42" s="19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7:C17"/>
    <mergeCell ref="D17:F17"/>
    <mergeCell ref="A18:C18"/>
    <mergeCell ref="D18:F18"/>
    <mergeCell ref="A19:F19"/>
    <mergeCell ref="A35:F35"/>
    <mergeCell ref="A14:C14"/>
    <mergeCell ref="D14:F14"/>
    <mergeCell ref="A15:C15"/>
    <mergeCell ref="D15:F15"/>
    <mergeCell ref="A16:C16"/>
    <mergeCell ref="D16:F16"/>
    <mergeCell ref="A11:C11"/>
    <mergeCell ref="D11:F11"/>
    <mergeCell ref="A12:C12"/>
    <mergeCell ref="D12:F12"/>
    <mergeCell ref="A13:C13"/>
    <mergeCell ref="D13:F13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A15" sqref="A15:XFD15"/>
    </sheetView>
  </sheetViews>
  <sheetFormatPr defaultColWidth="9.140625" defaultRowHeight="15.75" x14ac:dyDescent="0.25"/>
  <cols>
    <col min="1" max="1" width="39.28515625" style="1" customWidth="1"/>
    <col min="2" max="3" width="14.28515625" style="1" bestFit="1" customWidth="1"/>
    <col min="4" max="4" width="39.5703125" style="1" customWidth="1"/>
    <col min="5" max="6" width="14.28515625" style="1" bestFit="1" customWidth="1"/>
    <col min="7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15.75" customHeight="1" x14ac:dyDescent="0.25">
      <c r="A2" s="25" t="s">
        <v>15</v>
      </c>
      <c r="B2" s="25"/>
      <c r="C2" s="25"/>
      <c r="D2" s="25"/>
      <c r="E2" s="25"/>
      <c r="F2" s="25"/>
    </row>
    <row r="3" spans="1:6" ht="15.75" customHeight="1" x14ac:dyDescent="0.25">
      <c r="A3" s="25" t="s">
        <v>54</v>
      </c>
      <c r="B3" s="25"/>
      <c r="C3" s="25"/>
      <c r="D3" s="25"/>
      <c r="E3" s="25"/>
      <c r="F3" s="25"/>
    </row>
    <row r="4" spans="1:6" ht="15.75" customHeight="1" x14ac:dyDescent="0.25">
      <c r="A4" s="25" t="s">
        <v>7</v>
      </c>
      <c r="B4" s="25"/>
      <c r="C4" s="25"/>
      <c r="D4" s="25"/>
      <c r="E4" s="25"/>
      <c r="F4" s="25"/>
    </row>
    <row r="6" spans="1:6" x14ac:dyDescent="0.25">
      <c r="A6" s="26" t="s">
        <v>1</v>
      </c>
      <c r="B6" s="27"/>
      <c r="C6" s="28"/>
      <c r="D6" s="26" t="s">
        <v>2</v>
      </c>
      <c r="E6" s="27"/>
      <c r="F6" s="28"/>
    </row>
    <row r="7" spans="1:6" ht="33" customHeight="1" x14ac:dyDescent="0.25">
      <c r="A7" s="29" t="s">
        <v>6</v>
      </c>
      <c r="B7" s="31" t="s">
        <v>5</v>
      </c>
      <c r="C7" s="32"/>
      <c r="D7" s="29" t="s">
        <v>6</v>
      </c>
      <c r="E7" s="31" t="s">
        <v>5</v>
      </c>
      <c r="F7" s="32"/>
    </row>
    <row r="8" spans="1:6" ht="32.25" customHeight="1" x14ac:dyDescent="0.25">
      <c r="A8" s="30"/>
      <c r="B8" s="46" t="s">
        <v>11</v>
      </c>
      <c r="C8" s="2" t="s">
        <v>12</v>
      </c>
      <c r="D8" s="30"/>
      <c r="E8" s="46" t="s">
        <v>11</v>
      </c>
      <c r="F8" s="2" t="s">
        <v>12</v>
      </c>
    </row>
    <row r="9" spans="1:6" ht="17.25" customHeight="1" x14ac:dyDescent="0.25">
      <c r="A9" s="33" t="s">
        <v>3</v>
      </c>
      <c r="B9" s="34"/>
      <c r="C9" s="34"/>
      <c r="D9" s="34"/>
      <c r="E9" s="34"/>
      <c r="F9" s="35"/>
    </row>
    <row r="10" spans="1:6" ht="52.5" customHeight="1" x14ac:dyDescent="0.25">
      <c r="A10" s="22" t="s">
        <v>55</v>
      </c>
      <c r="B10" s="23"/>
      <c r="C10" s="24"/>
      <c r="D10" s="22" t="s">
        <v>55</v>
      </c>
      <c r="E10" s="23"/>
      <c r="F10" s="24"/>
    </row>
    <row r="11" spans="1:6" ht="33" hidden="1" customHeight="1" x14ac:dyDescent="0.25">
      <c r="A11" s="47"/>
      <c r="B11" s="48"/>
      <c r="C11" s="49"/>
      <c r="D11" s="47"/>
      <c r="E11" s="48"/>
      <c r="F11" s="49"/>
    </row>
    <row r="12" spans="1:6" ht="20.25" customHeight="1" x14ac:dyDescent="0.25">
      <c r="A12" s="36" t="s">
        <v>4</v>
      </c>
      <c r="B12" s="37"/>
      <c r="C12" s="37"/>
      <c r="D12" s="37"/>
      <c r="E12" s="37"/>
      <c r="F12" s="38"/>
    </row>
    <row r="13" spans="1:6" ht="33.75" customHeight="1" x14ac:dyDescent="0.25">
      <c r="A13" s="7" t="s">
        <v>56</v>
      </c>
      <c r="B13" s="55">
        <v>1200000</v>
      </c>
      <c r="C13" s="56">
        <v>2000000</v>
      </c>
      <c r="D13" s="7" t="s">
        <v>56</v>
      </c>
      <c r="E13" s="57">
        <f>B13-100000</f>
        <v>1100000</v>
      </c>
      <c r="F13" s="59">
        <v>2000000</v>
      </c>
    </row>
    <row r="14" spans="1:6" ht="81" customHeight="1" x14ac:dyDescent="0.25">
      <c r="A14" s="7" t="s">
        <v>57</v>
      </c>
      <c r="B14" s="57">
        <v>250000</v>
      </c>
      <c r="C14" s="58"/>
      <c r="D14" s="7" t="s">
        <v>57</v>
      </c>
      <c r="E14" s="57">
        <f>B14</f>
        <v>250000</v>
      </c>
      <c r="F14" s="58"/>
    </row>
    <row r="15" spans="1:6" ht="51" hidden="1" customHeight="1" x14ac:dyDescent="0.25">
      <c r="A15" s="7"/>
      <c r="B15" s="57"/>
      <c r="C15" s="58"/>
      <c r="D15" s="7"/>
      <c r="E15" s="57"/>
      <c r="F15" s="58"/>
    </row>
    <row r="16" spans="1:6" ht="18" customHeight="1" x14ac:dyDescent="0.25">
      <c r="A16" s="50" t="s">
        <v>10</v>
      </c>
      <c r="B16" s="41">
        <f>SUM(B13:B15)</f>
        <v>1450000</v>
      </c>
      <c r="C16" s="41">
        <f>SUM(C13:C15)</f>
        <v>2000000</v>
      </c>
      <c r="D16" s="60"/>
      <c r="E16" s="41">
        <f>SUM(E13:E15)</f>
        <v>1350000</v>
      </c>
      <c r="F16" s="41">
        <f>SUM(F13:F15)</f>
        <v>2000000</v>
      </c>
    </row>
    <row r="17" spans="1:6" ht="15.75" customHeight="1" x14ac:dyDescent="0.25">
      <c r="A17" s="51"/>
      <c r="B17" s="52"/>
      <c r="C17" s="52"/>
      <c r="D17" s="52"/>
      <c r="E17" s="52"/>
      <c r="F17" s="53"/>
    </row>
    <row r="18" spans="1:6" x14ac:dyDescent="0.25">
      <c r="A18" s="54"/>
      <c r="B18" s="54"/>
      <c r="C18" s="54"/>
      <c r="D18" s="54"/>
      <c r="E18" s="54"/>
      <c r="F18" s="54"/>
    </row>
    <row r="19" spans="1:6" ht="30.75" customHeight="1" x14ac:dyDescent="0.25">
      <c r="A19" s="54"/>
      <c r="B19" s="54"/>
      <c r="C19" s="54"/>
      <c r="D19" s="54"/>
      <c r="E19" s="54"/>
      <c r="F19" s="54"/>
    </row>
    <row r="20" spans="1:6" ht="72.75" customHeight="1" x14ac:dyDescent="0.25">
      <c r="A20" s="54"/>
      <c r="B20" s="54"/>
      <c r="C20" s="54"/>
      <c r="D20" s="54"/>
      <c r="E20" s="54"/>
      <c r="F20" s="54"/>
    </row>
    <row r="21" spans="1:6" x14ac:dyDescent="0.25">
      <c r="A21" s="54"/>
      <c r="B21" s="54"/>
      <c r="C21" s="54"/>
      <c r="D21" s="54"/>
      <c r="E21" s="54"/>
      <c r="F21" s="54"/>
    </row>
    <row r="22" spans="1:6" x14ac:dyDescent="0.25">
      <c r="A22" s="54"/>
      <c r="B22" s="54"/>
      <c r="C22" s="54"/>
      <c r="D22" s="54"/>
      <c r="E22" s="54"/>
      <c r="F22" s="54"/>
    </row>
    <row r="23" spans="1:6" x14ac:dyDescent="0.25">
      <c r="A23" s="54"/>
      <c r="B23" s="54"/>
      <c r="C23" s="54"/>
      <c r="D23" s="54"/>
      <c r="E23" s="54"/>
      <c r="F23" s="54"/>
    </row>
    <row r="24" spans="1:6" x14ac:dyDescent="0.25">
      <c r="A24" s="54"/>
      <c r="B24" s="54"/>
      <c r="C24" s="54"/>
      <c r="D24" s="54"/>
      <c r="E24" s="54"/>
      <c r="F24" s="54"/>
    </row>
    <row r="25" spans="1:6" ht="15.75" customHeight="1" x14ac:dyDescent="0.25"/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</sheetData>
  <mergeCells count="17">
    <mergeCell ref="A17:F17"/>
    <mergeCell ref="A11:C11"/>
    <mergeCell ref="D11:F11"/>
    <mergeCell ref="A12:F12"/>
    <mergeCell ref="A7:A8"/>
    <mergeCell ref="B7:C7"/>
    <mergeCell ref="D7:D8"/>
    <mergeCell ref="E7:F7"/>
    <mergeCell ref="A9:F9"/>
    <mergeCell ref="A10:C10"/>
    <mergeCell ref="D10:F10"/>
    <mergeCell ref="A1:F1"/>
    <mergeCell ref="A2:F2"/>
    <mergeCell ref="A3:F3"/>
    <mergeCell ref="A4:F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0150</vt:lpstr>
      <vt:lpstr>0180</vt:lpstr>
      <vt:lpstr>6020</vt:lpstr>
      <vt:lpstr>6030</vt:lpstr>
      <vt:lpstr>6071</vt:lpstr>
      <vt:lpstr>7130</vt:lpstr>
      <vt:lpstr>8130</vt:lpstr>
      <vt:lpstr>8220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2024-05-22T08:38:49Z</dcterms:modified>
</cp:coreProperties>
</file>